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 inv 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<sst xmlns="http://schemas.openxmlformats.org/spreadsheetml/2006/main" count="188" uniqueCount="98">
  <si>
    <t>COMUNA SIRIA</t>
  </si>
  <si>
    <t xml:space="preserve"> cod fiscal 3518920</t>
  </si>
  <si>
    <t>LISTA DE INVESTITII PE ANUL 2017</t>
  </si>
  <si>
    <t>mii lei</t>
  </si>
  <si>
    <t>Nr.crt</t>
  </si>
  <si>
    <t>Denumirea obiectivelor de investitie</t>
  </si>
  <si>
    <t xml:space="preserve">Total </t>
  </si>
  <si>
    <t>Total cheltuieli sursa de finantare</t>
  </si>
  <si>
    <t>Credite bancare interne</t>
  </si>
  <si>
    <t>Buget local</t>
  </si>
  <si>
    <t>Surse</t>
  </si>
  <si>
    <t>Finantare nationala</t>
  </si>
  <si>
    <t>Finantare ext neramb</t>
  </si>
  <si>
    <t>Chelt neeligibile</t>
  </si>
  <si>
    <t>Transferuri de la bugetul de stat/ct bug</t>
  </si>
  <si>
    <t xml:space="preserve">Externe </t>
  </si>
  <si>
    <t xml:space="preserve">58.04.02 </t>
  </si>
  <si>
    <t>58.04.01</t>
  </si>
  <si>
    <t>58.04.03</t>
  </si>
  <si>
    <t>A</t>
  </si>
  <si>
    <t>Lucrari in continuare</t>
  </si>
  <si>
    <t>B</t>
  </si>
  <si>
    <t>Lucrari noi</t>
  </si>
  <si>
    <t>C</t>
  </si>
  <si>
    <t>Alte cheltuieli de investitii</t>
  </si>
  <si>
    <t>Din total ,desf.,potrivit clasificatiei ,pe capitol bugetare</t>
  </si>
  <si>
    <t>Cap 51.00 Administratie</t>
  </si>
  <si>
    <t>51.01.03</t>
  </si>
  <si>
    <t>Renovare interior exterior Primaria Siria</t>
  </si>
  <si>
    <t>71.01.30</t>
  </si>
  <si>
    <t>Infiintare si modernizare evidenta populatiei</t>
  </si>
  <si>
    <t>Centrul de recreere Siria</t>
  </si>
  <si>
    <t>Supraveghere video in comuna</t>
  </si>
  <si>
    <t>Achizitie autoutilitara</t>
  </si>
  <si>
    <t>71.01.02</t>
  </si>
  <si>
    <t>Achizitionare  ecran informare</t>
  </si>
  <si>
    <t>Cap 61.00-Politie locala</t>
  </si>
  <si>
    <t>61.03.04</t>
  </si>
  <si>
    <t>Construire sectie politie locala si arhiva</t>
  </si>
  <si>
    <t>Achizitionare autoturism politia locala</t>
  </si>
  <si>
    <t>Cap 65.00-Invatamant</t>
  </si>
  <si>
    <t>65.03.01</t>
  </si>
  <si>
    <t>Gradinita si afther school</t>
  </si>
  <si>
    <t>65.04.01</t>
  </si>
  <si>
    <t>Modernizare acoperis si anvelopare scoala Siria</t>
  </si>
  <si>
    <t>65.03.02</t>
  </si>
  <si>
    <t xml:space="preserve">Renovare scoala Galsa interior </t>
  </si>
  <si>
    <t>Amenajare scoala curte Masca</t>
  </si>
  <si>
    <t>Cap 66.00-Sanatate</t>
  </si>
  <si>
    <t>66.50.50</t>
  </si>
  <si>
    <t>Reparatii acoperis dispensar Siria</t>
  </si>
  <si>
    <t>Reparatii acoperis dispensar Galsa</t>
  </si>
  <si>
    <t>Reabilitare incalzire Centrul de permanenta</t>
  </si>
  <si>
    <t>Reparatii fatada dispensar Galsa</t>
  </si>
  <si>
    <t>66.50,50</t>
  </si>
  <si>
    <t>Mobilier bucatarie</t>
  </si>
  <si>
    <t>Cap 67.00- Cultura</t>
  </si>
  <si>
    <t>67.05.01</t>
  </si>
  <si>
    <t>Sport UTA</t>
  </si>
  <si>
    <t>Teren sport Masca</t>
  </si>
  <si>
    <t>Teren sport Galsa</t>
  </si>
  <si>
    <t>67.05.03</t>
  </si>
  <si>
    <t>Electropompa</t>
  </si>
  <si>
    <t>67.50.00</t>
  </si>
  <si>
    <t>Monumente i.r.Sirianu, Vintila Sirianu</t>
  </si>
  <si>
    <t>Achizitie tractor si motounealta</t>
  </si>
  <si>
    <t>67.02</t>
  </si>
  <si>
    <t>Mobilier capela Masca</t>
  </si>
  <si>
    <t>71.01.03</t>
  </si>
  <si>
    <t>Cap 68.00- Asistenta sociala</t>
  </si>
  <si>
    <t>68.50.50</t>
  </si>
  <si>
    <t>Centrul de Romi SC Criministe</t>
  </si>
  <si>
    <t>Cap 70.00-Gospodaria comunala</t>
  </si>
  <si>
    <t>70.50.00</t>
  </si>
  <si>
    <t>Sapat santuri in comuna</t>
  </si>
  <si>
    <t>Trotuare si santuri betonate</t>
  </si>
  <si>
    <t>Amenajare statii autobuz</t>
  </si>
  <si>
    <t>Piste biciclete</t>
  </si>
  <si>
    <t>Amenajare centru Galsa</t>
  </si>
  <si>
    <t>70.06.00</t>
  </si>
  <si>
    <t>Extindere iluminat public</t>
  </si>
  <si>
    <t>Modernizare iluminat public</t>
  </si>
  <si>
    <t>Achizitie iepuras de Paste</t>
  </si>
  <si>
    <t>Masina de ierbicidat</t>
  </si>
  <si>
    <t>71,01,02</t>
  </si>
  <si>
    <t>Cap 84.00-Drumuri si poduri</t>
  </si>
  <si>
    <t>84.03.01</t>
  </si>
  <si>
    <t>Drumuri agricole</t>
  </si>
  <si>
    <t>58.04.02</t>
  </si>
  <si>
    <t>Drum cetate Feredeu</t>
  </si>
  <si>
    <t>Parcelare si pietruire drum Siria GARA</t>
  </si>
  <si>
    <t>84.03.03</t>
  </si>
  <si>
    <t>Asfaltare strazi</t>
  </si>
  <si>
    <t>Cap 87.00- PSI</t>
  </si>
  <si>
    <t>87.50.00</t>
  </si>
  <si>
    <t>Renovare sala remiza Masca</t>
  </si>
  <si>
    <t>PRIMAR</t>
  </si>
  <si>
    <t>CONTABIL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</si>
</sst>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7" borderId="0" applyNumberFormat="0" applyBorder="0" applyAlignment="0" applyProtection="0"/>
    <xf numFmtId="164" fontId="4" fillId="9" borderId="1" applyNumberFormat="0" applyAlignment="0" applyProtection="0"/>
    <xf numFmtId="164" fontId="5" fillId="0" borderId="2" applyNumberFormat="0" applyFill="0" applyAlignment="0" applyProtection="0"/>
    <xf numFmtId="164" fontId="6" fillId="17" borderId="0" applyNumberFormat="0" applyBorder="0" applyAlignment="0" applyProtection="0"/>
    <xf numFmtId="164" fontId="7" fillId="9" borderId="3" applyNumberFormat="0" applyAlignment="0" applyProtection="0"/>
    <xf numFmtId="164" fontId="8" fillId="3" borderId="1" applyNumberFormat="0" applyAlignment="0" applyProtection="0"/>
    <xf numFmtId="164" fontId="9" fillId="10" borderId="0" applyNumberFormat="0" applyBorder="0" applyAlignment="0" applyProtection="0"/>
    <xf numFmtId="164" fontId="0" fillId="5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4" borderId="9" applyNumberFormat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left"/>
    </xf>
    <xf numFmtId="164" fontId="18" fillId="0" borderId="10" xfId="0" applyFont="1" applyBorder="1" applyAlignment="1">
      <alignment vertical="top" wrapText="1"/>
    </xf>
    <xf numFmtId="164" fontId="0" fillId="0" borderId="10" xfId="0" applyBorder="1" applyAlignment="1">
      <alignment vertical="top" wrapText="1"/>
    </xf>
    <xf numFmtId="164" fontId="19" fillId="7" borderId="10" xfId="0" applyFont="1" applyFill="1" applyBorder="1" applyAlignment="1">
      <alignment vertical="top" wrapText="1"/>
    </xf>
    <xf numFmtId="166" fontId="19" fillId="7" borderId="10" xfId="0" applyNumberFormat="1" applyFont="1" applyFill="1" applyBorder="1" applyAlignment="1">
      <alignment vertical="top" wrapText="1"/>
    </xf>
    <xf numFmtId="164" fontId="19" fillId="18" borderId="10" xfId="0" applyFont="1" applyFill="1" applyBorder="1" applyAlignment="1">
      <alignment vertical="top" wrapText="1"/>
    </xf>
    <xf numFmtId="166" fontId="19" fillId="18" borderId="10" xfId="0" applyNumberFormat="1" applyFont="1" applyFill="1" applyBorder="1" applyAlignment="1">
      <alignment vertical="top" wrapText="1"/>
    </xf>
    <xf numFmtId="164" fontId="19" fillId="11" borderId="10" xfId="0" applyFont="1" applyFill="1" applyBorder="1" applyAlignment="1">
      <alignment vertical="top" wrapText="1"/>
    </xf>
    <xf numFmtId="166" fontId="19" fillId="11" borderId="10" xfId="0" applyNumberFormat="1" applyFont="1" applyFill="1" applyBorder="1" applyAlignment="1">
      <alignment vertical="top" wrapText="1"/>
    </xf>
    <xf numFmtId="164" fontId="19" fillId="9" borderId="10" xfId="0" applyFont="1" applyFill="1" applyBorder="1" applyAlignment="1">
      <alignment vertical="top" wrapText="1"/>
    </xf>
    <xf numFmtId="166" fontId="19" fillId="9" borderId="10" xfId="0" applyNumberFormat="1" applyFont="1" applyFill="1" applyBorder="1" applyAlignment="1">
      <alignment vertical="top" wrapText="1"/>
    </xf>
    <xf numFmtId="164" fontId="18" fillId="9" borderId="10" xfId="0" applyFont="1" applyFill="1" applyBorder="1" applyAlignment="1">
      <alignment vertical="top" wrapText="1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 wrapText="1"/>
    </xf>
    <xf numFmtId="166" fontId="19" fillId="14" borderId="10" xfId="0" applyNumberFormat="1" applyFont="1" applyFill="1" applyBorder="1" applyAlignment="1">
      <alignment vertical="top" wrapText="1"/>
    </xf>
    <xf numFmtId="164" fontId="18" fillId="18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 wrapText="1"/>
    </xf>
    <xf numFmtId="166" fontId="18" fillId="0" borderId="10" xfId="0" applyNumberFormat="1" applyFont="1" applyFill="1" applyBorder="1" applyAlignment="1">
      <alignment vertical="top" wrapText="1"/>
    </xf>
    <xf numFmtId="166" fontId="18" fillId="0" borderId="10" xfId="0" applyNumberFormat="1" applyFont="1" applyBorder="1" applyAlignment="1">
      <alignment vertical="top" wrapText="1"/>
    </xf>
    <xf numFmtId="164" fontId="18" fillId="0" borderId="10" xfId="0" applyFont="1" applyFill="1" applyBorder="1" applyAlignment="1">
      <alignment horizontal="left" vertical="top" wrapText="1"/>
    </xf>
    <xf numFmtId="164" fontId="20" fillId="0" borderId="0" xfId="0" applyFont="1" applyAlignment="1">
      <alignment vertical="top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 wrapText="1"/>
    </xf>
    <xf numFmtId="166" fontId="19" fillId="0" borderId="10" xfId="0" applyNumberFormat="1" applyFont="1" applyFill="1" applyBorder="1" applyAlignment="1">
      <alignment vertical="top" wrapText="1"/>
    </xf>
    <xf numFmtId="164" fontId="0" fillId="14" borderId="10" xfId="0" applyFill="1" applyBorder="1" applyAlignment="1">
      <alignment/>
    </xf>
    <xf numFmtId="164" fontId="21" fillId="14" borderId="10" xfId="0" applyFont="1" applyFill="1" applyBorder="1" applyAlignment="1">
      <alignment/>
    </xf>
    <xf numFmtId="166" fontId="21" fillId="14" borderId="10" xfId="0" applyNumberFormat="1" applyFont="1" applyFill="1" applyBorder="1" applyAlignment="1">
      <alignment/>
    </xf>
    <xf numFmtId="164" fontId="0" fillId="0" borderId="0" xfId="0" applyFont="1" applyAlignment="1">
      <alignment/>
    </xf>
    <xf numFmtId="166" fontId="19" fillId="0" borderId="10" xfId="0" applyNumberFormat="1" applyFont="1" applyFill="1" applyBorder="1" applyAlignment="1">
      <alignment vertical="top" wrapText="1"/>
    </xf>
    <xf numFmtId="164" fontId="20" fillId="4" borderId="10" xfId="0" applyFont="1" applyFill="1" applyBorder="1" applyAlignment="1">
      <alignment/>
    </xf>
    <xf numFmtId="166" fontId="20" fillId="4" borderId="10" xfId="0" applyNumberFormat="1" applyFont="1" applyFill="1" applyBorder="1" applyAlignment="1">
      <alignment/>
    </xf>
    <xf numFmtId="164" fontId="21" fillId="4" borderId="10" xfId="0" applyFont="1" applyFill="1" applyBorder="1" applyAlignment="1">
      <alignment/>
    </xf>
    <xf numFmtId="164" fontId="0" fillId="4" borderId="10" xfId="0" applyFont="1" applyFill="1" applyBorder="1" applyAlignment="1">
      <alignment/>
    </xf>
    <xf numFmtId="166" fontId="22" fillId="4" borderId="10" xfId="0" applyNumberFormat="1" applyFont="1" applyFill="1" applyBorder="1" applyAlignment="1">
      <alignment/>
    </xf>
    <xf numFmtId="164" fontId="23" fillId="4" borderId="0" xfId="0" applyFont="1" applyFill="1" applyAlignment="1">
      <alignment/>
    </xf>
    <xf numFmtId="165" fontId="20" fillId="4" borderId="1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18" fillId="4" borderId="10" xfId="0" applyFont="1" applyFill="1" applyBorder="1" applyAlignment="1">
      <alignment vertical="top" wrapText="1"/>
    </xf>
    <xf numFmtId="166" fontId="18" fillId="4" borderId="10" xfId="0" applyNumberFormat="1" applyFont="1" applyFill="1" applyBorder="1" applyAlignment="1">
      <alignment vertical="top" wrapText="1"/>
    </xf>
    <xf numFmtId="164" fontId="19" fillId="4" borderId="10" xfId="0" applyFont="1" applyFill="1" applyBorder="1" applyAlignment="1">
      <alignment vertical="top" wrapText="1"/>
    </xf>
    <xf numFmtId="164" fontId="0" fillId="4" borderId="0" xfId="0" applyFill="1" applyBorder="1" applyAlignment="1">
      <alignment/>
    </xf>
    <xf numFmtId="164" fontId="0" fillId="4" borderId="0" xfId="0" applyFill="1" applyAlignment="1">
      <alignment/>
    </xf>
    <xf numFmtId="166" fontId="19" fillId="4" borderId="10" xfId="0" applyNumberFormat="1" applyFont="1" applyFill="1" applyBorder="1" applyAlignment="1">
      <alignment vertical="top" wrapText="1"/>
    </xf>
    <xf numFmtId="166" fontId="19" fillId="0" borderId="10" xfId="0" applyNumberFormat="1" applyFont="1" applyBorder="1" applyAlignment="1">
      <alignment vertical="top" wrapText="1"/>
    </xf>
    <xf numFmtId="164" fontId="19" fillId="0" borderId="10" xfId="0" applyFont="1" applyBorder="1" applyAlignment="1">
      <alignment vertical="top" wrapText="1"/>
    </xf>
    <xf numFmtId="166" fontId="18" fillId="0" borderId="10" xfId="0" applyNumberFormat="1" applyFont="1" applyBorder="1" applyAlignment="1">
      <alignment/>
    </xf>
    <xf numFmtId="164" fontId="18" fillId="0" borderId="10" xfId="0" applyFont="1" applyBorder="1" applyAlignment="1">
      <alignment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/>
    </xf>
    <xf numFmtId="166" fontId="20" fillId="0" borderId="10" xfId="0" applyNumberFormat="1" applyFont="1" applyBorder="1" applyAlignment="1">
      <alignment/>
    </xf>
    <xf numFmtId="167" fontId="18" fillId="0" borderId="10" xfId="0" applyNumberFormat="1" applyFont="1" applyBorder="1" applyAlignment="1">
      <alignment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un" xfId="44"/>
    <cellStyle name="Calcul" xfId="45"/>
    <cellStyle name="Celulă legată" xfId="46"/>
    <cellStyle name="Eronat" xfId="47"/>
    <cellStyle name="Ieșire" xfId="48"/>
    <cellStyle name="Intrare" xfId="49"/>
    <cellStyle name="Neutru" xfId="50"/>
    <cellStyle name="Notă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145" zoomScaleNormal="145" workbookViewId="0" topLeftCell="B1">
      <selection activeCell="C12" sqref="C12"/>
    </sheetView>
  </sheetViews>
  <sheetFormatPr defaultColWidth="9.140625" defaultRowHeight="12.75"/>
  <cols>
    <col min="1" max="1" width="7.140625" style="0" customWidth="1"/>
    <col min="2" max="2" width="38.00390625" style="0" customWidth="1"/>
  </cols>
  <sheetData>
    <row r="1" ht="12.75">
      <c r="B1" t="s">
        <v>0</v>
      </c>
    </row>
    <row r="2" ht="12.75">
      <c r="B2" t="s">
        <v>1</v>
      </c>
    </row>
    <row r="3" spans="1:1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0" ht="12.75">
      <c r="B4" s="2">
        <v>43062</v>
      </c>
      <c r="J4" t="s">
        <v>3</v>
      </c>
    </row>
    <row r="5" spans="1:11" ht="12.7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</row>
    <row r="6" spans="1:11" ht="12.75">
      <c r="A6" s="3"/>
      <c r="B6" s="3"/>
      <c r="C6" s="3"/>
      <c r="D6" s="3"/>
      <c r="E6" s="3"/>
      <c r="F6" s="3"/>
      <c r="G6" s="3" t="s">
        <v>15</v>
      </c>
      <c r="H6" s="3"/>
      <c r="I6" s="3" t="s">
        <v>16</v>
      </c>
      <c r="J6" s="3"/>
      <c r="K6" s="3"/>
    </row>
    <row r="7" spans="1:11" ht="18" customHeight="1">
      <c r="A7" s="3"/>
      <c r="B7" s="3"/>
      <c r="C7" s="3"/>
      <c r="D7" s="3"/>
      <c r="E7" s="3"/>
      <c r="F7" s="3"/>
      <c r="G7" s="4"/>
      <c r="H7" s="3" t="s">
        <v>17</v>
      </c>
      <c r="I7" s="4"/>
      <c r="J7" s="3" t="s">
        <v>18</v>
      </c>
      <c r="K7" s="3"/>
    </row>
    <row r="8" spans="1:11" ht="12.75">
      <c r="A8" s="3">
        <v>0</v>
      </c>
      <c r="B8" s="3">
        <v>1</v>
      </c>
      <c r="C8" s="3">
        <v>2</v>
      </c>
      <c r="D8" s="3">
        <v>3</v>
      </c>
      <c r="E8" s="3">
        <v>4</v>
      </c>
      <c r="F8" s="3">
        <v>6</v>
      </c>
      <c r="G8" s="3"/>
      <c r="H8" s="3"/>
      <c r="I8" s="3"/>
      <c r="J8" s="3"/>
      <c r="K8" s="3"/>
    </row>
    <row r="9" spans="1:11" ht="12.75">
      <c r="A9" s="5" t="s">
        <v>19</v>
      </c>
      <c r="B9" s="5" t="s">
        <v>20</v>
      </c>
      <c r="C9" s="6">
        <f>C24+C29+C69</f>
        <v>512</v>
      </c>
      <c r="D9" s="6">
        <f>D24+D29+D69</f>
        <v>512</v>
      </c>
      <c r="E9" s="6">
        <f>E24+E29+E69</f>
        <v>0</v>
      </c>
      <c r="F9" s="6">
        <f>F24+F29+F69</f>
        <v>512</v>
      </c>
      <c r="G9" s="6">
        <f>G57</f>
        <v>0</v>
      </c>
      <c r="H9" s="6">
        <f>H56</f>
        <v>0</v>
      </c>
      <c r="I9" s="6">
        <v>2671</v>
      </c>
      <c r="J9" s="6">
        <f>J57</f>
        <v>0</v>
      </c>
      <c r="K9" s="5"/>
    </row>
    <row r="10" spans="1:11" ht="12.75">
      <c r="A10" s="7" t="s">
        <v>21</v>
      </c>
      <c r="B10" s="7" t="s">
        <v>22</v>
      </c>
      <c r="C10" s="8">
        <f>C15+C32+C36+C44+C54+C57+C72+C77</f>
        <v>3617.99</v>
      </c>
      <c r="D10" s="8">
        <f>D15+D32+D36+D44+D54+D57+D72+D77</f>
        <v>3617.99</v>
      </c>
      <c r="E10" s="8">
        <f>E15+E32+E36+E44+E54+E57+E72+E77</f>
        <v>0</v>
      </c>
      <c r="F10" s="8">
        <f>F15+F32+F36+F44+F54+F57+F72+F77</f>
        <v>3617.99</v>
      </c>
      <c r="G10" s="8"/>
      <c r="H10" s="7"/>
      <c r="I10" s="8"/>
      <c r="J10" s="7"/>
      <c r="K10" s="7"/>
    </row>
    <row r="11" spans="1:11" ht="12.75">
      <c r="A11" s="9" t="s">
        <v>23</v>
      </c>
      <c r="B11" s="9" t="s">
        <v>24</v>
      </c>
      <c r="C11" s="10">
        <f>C19+C26+C42+C49+C65</f>
        <v>643.6000000000001</v>
      </c>
      <c r="D11" s="10">
        <f>D19+D26+D42+D49+D65</f>
        <v>643.6000000000001</v>
      </c>
      <c r="E11" s="10">
        <f>E19+E26+E42+E49+E65</f>
        <v>0</v>
      </c>
      <c r="F11" s="10">
        <f>F19+F26+F42+F49+F65</f>
        <v>643.6000000000001</v>
      </c>
      <c r="G11" s="10"/>
      <c r="H11" s="10"/>
      <c r="I11" s="10"/>
      <c r="J11" s="10"/>
      <c r="K11" s="10"/>
    </row>
    <row r="12" spans="1:11" ht="12.75">
      <c r="A12" s="11"/>
      <c r="B12" s="11" t="s">
        <v>6</v>
      </c>
      <c r="C12" s="12">
        <f>C9+C10+C11</f>
        <v>4773.59</v>
      </c>
      <c r="D12" s="12">
        <f>D9+D10+D11</f>
        <v>4773.59</v>
      </c>
      <c r="E12" s="12">
        <f>E9+E10+E11</f>
        <v>0</v>
      </c>
      <c r="F12" s="12">
        <f>F9+F10+F11</f>
        <v>4773.59</v>
      </c>
      <c r="G12" s="12">
        <f>G9+G10+G11</f>
        <v>0</v>
      </c>
      <c r="H12" s="12">
        <f>H9+H10+H11</f>
        <v>0</v>
      </c>
      <c r="I12" s="12">
        <f>I68+I29</f>
        <v>2671</v>
      </c>
      <c r="J12" s="12">
        <f>J9+J10+J11</f>
        <v>0</v>
      </c>
      <c r="K12" s="13"/>
    </row>
    <row r="13" spans="1:11" ht="12.75">
      <c r="A13" s="3"/>
      <c r="B13" s="3" t="s">
        <v>25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4"/>
      <c r="B14" s="15" t="s">
        <v>26</v>
      </c>
      <c r="C14" s="16">
        <f>C15+C19</f>
        <v>545</v>
      </c>
      <c r="D14" s="16">
        <f>D15+D19</f>
        <v>545</v>
      </c>
      <c r="E14" s="16">
        <f>E15+E19</f>
        <v>0</v>
      </c>
      <c r="F14" s="16">
        <f>F15+F19</f>
        <v>545</v>
      </c>
      <c r="G14" s="14"/>
      <c r="H14" s="14"/>
      <c r="I14" s="14"/>
      <c r="J14" s="14"/>
      <c r="K14" s="14"/>
    </row>
    <row r="15" spans="1:11" ht="12.75">
      <c r="A15" s="7" t="s">
        <v>21</v>
      </c>
      <c r="B15" s="7" t="s">
        <v>22</v>
      </c>
      <c r="C15" s="8">
        <f>D15</f>
        <v>145</v>
      </c>
      <c r="D15" s="8">
        <f>F15</f>
        <v>145</v>
      </c>
      <c r="E15" s="8">
        <v>0</v>
      </c>
      <c r="F15" s="8">
        <f>F16+F17+F18</f>
        <v>145</v>
      </c>
      <c r="G15" s="7"/>
      <c r="H15" s="7"/>
      <c r="I15" s="7"/>
      <c r="J15" s="7"/>
      <c r="K15" s="17"/>
    </row>
    <row r="16" spans="1:11" ht="15" customHeight="1">
      <c r="A16" s="18" t="s">
        <v>27</v>
      </c>
      <c r="B16" s="18" t="s">
        <v>28</v>
      </c>
      <c r="C16" s="19">
        <f>F16</f>
        <v>60</v>
      </c>
      <c r="D16" s="19">
        <f>C16</f>
        <v>60</v>
      </c>
      <c r="E16" s="18"/>
      <c r="F16" s="19">
        <v>60</v>
      </c>
      <c r="G16" s="18"/>
      <c r="H16" s="18"/>
      <c r="I16" s="18"/>
      <c r="J16" s="18"/>
      <c r="K16" s="18" t="s">
        <v>29</v>
      </c>
    </row>
    <row r="17" spans="1:11" ht="16.5" customHeight="1">
      <c r="A17" s="18" t="s">
        <v>27</v>
      </c>
      <c r="B17" s="18" t="s">
        <v>30</v>
      </c>
      <c r="C17" s="19">
        <f>F17</f>
        <v>70</v>
      </c>
      <c r="D17" s="19">
        <f>F17</f>
        <v>70</v>
      </c>
      <c r="E17" s="18"/>
      <c r="F17" s="19">
        <v>70</v>
      </c>
      <c r="G17" s="18"/>
      <c r="H17" s="18"/>
      <c r="I17" s="18"/>
      <c r="J17" s="18"/>
      <c r="K17" s="18" t="s">
        <v>29</v>
      </c>
    </row>
    <row r="18" spans="1:11" ht="15" customHeight="1">
      <c r="A18" s="18" t="s">
        <v>27</v>
      </c>
      <c r="B18" s="18" t="s">
        <v>31</v>
      </c>
      <c r="C18" s="20">
        <f>F18</f>
        <v>15</v>
      </c>
      <c r="D18" s="20">
        <f>F18</f>
        <v>15</v>
      </c>
      <c r="E18" s="3"/>
      <c r="F18" s="20">
        <v>15</v>
      </c>
      <c r="G18" s="3"/>
      <c r="H18" s="3"/>
      <c r="I18" s="3"/>
      <c r="J18" s="3"/>
      <c r="K18" s="18" t="s">
        <v>29</v>
      </c>
    </row>
    <row r="19" spans="1:11" ht="12.75">
      <c r="A19" s="9" t="s">
        <v>23</v>
      </c>
      <c r="B19" s="9" t="s">
        <v>24</v>
      </c>
      <c r="C19" s="10">
        <f>SUM(C20:C22)</f>
        <v>400</v>
      </c>
      <c r="D19" s="10">
        <f>SUM(D20:D22)</f>
        <v>400</v>
      </c>
      <c r="E19" s="10">
        <f>SUM(E20:E22)</f>
        <v>0</v>
      </c>
      <c r="F19" s="10">
        <f>SUM(F20:F22)</f>
        <v>400</v>
      </c>
      <c r="G19" s="10"/>
      <c r="H19" s="10"/>
      <c r="I19" s="10"/>
      <c r="J19" s="10"/>
      <c r="K19" s="10"/>
    </row>
    <row r="20" spans="1:11" ht="16.5" customHeight="1">
      <c r="A20" s="21" t="s">
        <v>27</v>
      </c>
      <c r="B20" s="19" t="s">
        <v>32</v>
      </c>
      <c r="C20" s="22">
        <v>150</v>
      </c>
      <c r="D20" s="23">
        <f>F20</f>
        <v>150</v>
      </c>
      <c r="E20" s="19"/>
      <c r="F20" s="23">
        <v>150</v>
      </c>
      <c r="G20" s="24"/>
      <c r="H20" s="24"/>
      <c r="I20" s="24"/>
      <c r="J20" s="24"/>
      <c r="K20" s="18" t="s">
        <v>29</v>
      </c>
    </row>
    <row r="21" spans="1:11" ht="15" customHeight="1">
      <c r="A21" s="21" t="s">
        <v>27</v>
      </c>
      <c r="B21" s="25" t="s">
        <v>33</v>
      </c>
      <c r="C21" s="26">
        <f>F21</f>
        <v>200</v>
      </c>
      <c r="D21" s="26">
        <f>F21</f>
        <v>200</v>
      </c>
      <c r="E21" s="26"/>
      <c r="F21" s="26">
        <v>200</v>
      </c>
      <c r="G21" s="24"/>
      <c r="H21" s="24"/>
      <c r="I21" s="24"/>
      <c r="J21" s="24"/>
      <c r="K21" s="18" t="s">
        <v>34</v>
      </c>
    </row>
    <row r="22" spans="1:11" ht="16.5" customHeight="1">
      <c r="A22" s="18" t="s">
        <v>27</v>
      </c>
      <c r="B22" s="18" t="s">
        <v>35</v>
      </c>
      <c r="C22" s="19">
        <f>F22</f>
        <v>50</v>
      </c>
      <c r="D22" s="19">
        <f>F22</f>
        <v>50</v>
      </c>
      <c r="E22" s="19"/>
      <c r="F22" s="19">
        <v>50</v>
      </c>
      <c r="G22" s="24"/>
      <c r="H22" s="24"/>
      <c r="I22" s="24"/>
      <c r="J22" s="24"/>
      <c r="K22" s="18" t="s">
        <v>29</v>
      </c>
    </row>
    <row r="23" spans="1:12" ht="14.25" customHeight="1">
      <c r="A23" s="27"/>
      <c r="B23" s="28" t="s">
        <v>36</v>
      </c>
      <c r="C23" s="29">
        <f>C24+C26</f>
        <v>202</v>
      </c>
      <c r="D23" s="29">
        <f>D24+D26</f>
        <v>202</v>
      </c>
      <c r="E23" s="29">
        <f>E24+E26</f>
        <v>0</v>
      </c>
      <c r="F23" s="29">
        <f>F24+F26</f>
        <v>202</v>
      </c>
      <c r="G23" s="27"/>
      <c r="H23" s="27"/>
      <c r="I23" s="27"/>
      <c r="J23" s="27"/>
      <c r="K23" s="27"/>
      <c r="L23" s="30"/>
    </row>
    <row r="24" spans="1:11" ht="12.75">
      <c r="A24" s="5" t="s">
        <v>19</v>
      </c>
      <c r="B24" s="5" t="s">
        <v>20</v>
      </c>
      <c r="C24" s="6">
        <f>SUM(C25)</f>
        <v>52</v>
      </c>
      <c r="D24" s="6">
        <f>SUM(D25)</f>
        <v>52</v>
      </c>
      <c r="E24" s="6">
        <f>SUM(E25)</f>
        <v>0</v>
      </c>
      <c r="F24" s="6">
        <f>SUM(F25)</f>
        <v>52</v>
      </c>
      <c r="G24" s="6">
        <f>SUM(G25)</f>
        <v>0</v>
      </c>
      <c r="H24" s="6">
        <f>SUM(H25)</f>
        <v>0</v>
      </c>
      <c r="I24" s="6">
        <f>SUM(I25)</f>
        <v>0</v>
      </c>
      <c r="J24" s="6">
        <f>SUM(J25)</f>
        <v>0</v>
      </c>
      <c r="K24" s="5"/>
    </row>
    <row r="25" spans="1:11" ht="15" customHeight="1">
      <c r="A25" s="18" t="s">
        <v>37</v>
      </c>
      <c r="B25" s="18" t="s">
        <v>38</v>
      </c>
      <c r="C25" s="19">
        <f>D25</f>
        <v>52</v>
      </c>
      <c r="D25" s="19">
        <f>F25</f>
        <v>52</v>
      </c>
      <c r="E25" s="31"/>
      <c r="F25" s="19">
        <v>52</v>
      </c>
      <c r="G25" s="18"/>
      <c r="H25" s="18"/>
      <c r="I25" s="18"/>
      <c r="J25" s="18"/>
      <c r="K25" s="18" t="s">
        <v>29</v>
      </c>
    </row>
    <row r="26" spans="1:11" ht="12.75">
      <c r="A26" s="9" t="s">
        <v>23</v>
      </c>
      <c r="B26" s="9" t="s">
        <v>24</v>
      </c>
      <c r="C26" s="10">
        <f>C27</f>
        <v>150</v>
      </c>
      <c r="D26" s="10">
        <f>D27</f>
        <v>150</v>
      </c>
      <c r="E26" s="10">
        <f>E27</f>
        <v>0</v>
      </c>
      <c r="F26" s="10">
        <f>F27</f>
        <v>150</v>
      </c>
      <c r="G26" s="10"/>
      <c r="H26" s="10"/>
      <c r="I26" s="10"/>
      <c r="J26" s="10"/>
      <c r="K26" s="10"/>
    </row>
    <row r="27" spans="1:11" ht="16.5" customHeight="1">
      <c r="A27" s="18" t="s">
        <v>37</v>
      </c>
      <c r="B27" s="18" t="s">
        <v>39</v>
      </c>
      <c r="C27" s="19">
        <v>150</v>
      </c>
      <c r="D27" s="19">
        <v>150</v>
      </c>
      <c r="E27" s="31"/>
      <c r="F27" s="19">
        <v>150</v>
      </c>
      <c r="G27" s="18"/>
      <c r="H27" s="18"/>
      <c r="I27" s="18"/>
      <c r="J27" s="18"/>
      <c r="K27" s="18" t="s">
        <v>34</v>
      </c>
    </row>
    <row r="28" spans="1:12" ht="14.25" customHeight="1">
      <c r="A28" s="27"/>
      <c r="B28" s="28" t="s">
        <v>40</v>
      </c>
      <c r="C28" s="29">
        <f>C32+C29</f>
        <v>520</v>
      </c>
      <c r="D28" s="29">
        <f>D32+D29</f>
        <v>520</v>
      </c>
      <c r="E28" s="29">
        <f>E32+E29</f>
        <v>0</v>
      </c>
      <c r="F28" s="29">
        <f>F32+F29</f>
        <v>520</v>
      </c>
      <c r="G28" s="27"/>
      <c r="H28" s="27"/>
      <c r="I28" s="27"/>
      <c r="J28" s="27"/>
      <c r="K28" s="27"/>
      <c r="L28" s="30"/>
    </row>
    <row r="29" spans="1:11" ht="12.75">
      <c r="A29" s="5" t="s">
        <v>19</v>
      </c>
      <c r="B29" s="5" t="s">
        <v>20</v>
      </c>
      <c r="C29" s="6">
        <f>C30+C31</f>
        <v>450</v>
      </c>
      <c r="D29" s="6">
        <f>D30+D31</f>
        <v>450</v>
      </c>
      <c r="E29" s="6">
        <f>E30+E31</f>
        <v>0</v>
      </c>
      <c r="F29" s="6">
        <f>F30+F31</f>
        <v>450</v>
      </c>
      <c r="G29" s="6">
        <f>SUM(G30)</f>
        <v>0</v>
      </c>
      <c r="H29" s="6">
        <f>SUM(H30)</f>
        <v>0</v>
      </c>
      <c r="I29" s="6">
        <f>SUM(I30)</f>
        <v>910</v>
      </c>
      <c r="J29" s="6">
        <f>SUM(J30)</f>
        <v>0</v>
      </c>
      <c r="K29" s="5"/>
    </row>
    <row r="30" spans="1:11" s="37" customFormat="1" ht="14.25" customHeight="1">
      <c r="A30" s="32" t="s">
        <v>41</v>
      </c>
      <c r="B30" s="32" t="s">
        <v>42</v>
      </c>
      <c r="C30" s="33">
        <v>35</v>
      </c>
      <c r="D30" s="33">
        <v>35</v>
      </c>
      <c r="E30" s="34"/>
      <c r="F30" s="33">
        <v>35</v>
      </c>
      <c r="G30" s="35"/>
      <c r="H30" s="35"/>
      <c r="I30" s="36">
        <v>910</v>
      </c>
      <c r="J30" s="35"/>
      <c r="K30" s="32" t="s">
        <v>29</v>
      </c>
    </row>
    <row r="31" spans="1:11" s="37" customFormat="1" ht="14.25" customHeight="1">
      <c r="A31" s="32" t="s">
        <v>43</v>
      </c>
      <c r="B31" s="32" t="s">
        <v>44</v>
      </c>
      <c r="C31" s="33">
        <v>415</v>
      </c>
      <c r="D31" s="33">
        <v>415</v>
      </c>
      <c r="E31" s="34"/>
      <c r="F31" s="33">
        <v>415</v>
      </c>
      <c r="G31" s="35"/>
      <c r="H31" s="35"/>
      <c r="I31" s="35"/>
      <c r="J31" s="35"/>
      <c r="K31" s="32" t="s">
        <v>29</v>
      </c>
    </row>
    <row r="32" spans="1:11" ht="12.75" customHeight="1">
      <c r="A32" s="7" t="s">
        <v>21</v>
      </c>
      <c r="B32" s="7" t="s">
        <v>22</v>
      </c>
      <c r="C32" s="8">
        <f>C33+C34</f>
        <v>70</v>
      </c>
      <c r="D32" s="8">
        <f>D33+D34</f>
        <v>70</v>
      </c>
      <c r="E32" s="8">
        <f>E33+E34</f>
        <v>0</v>
      </c>
      <c r="F32" s="8">
        <f>F33+F34</f>
        <v>70</v>
      </c>
      <c r="G32" s="17"/>
      <c r="H32" s="17"/>
      <c r="I32" s="17"/>
      <c r="J32" s="17"/>
      <c r="K32" s="17"/>
    </row>
    <row r="33" spans="1:11" ht="11.25" customHeight="1">
      <c r="A33" s="3" t="s">
        <v>45</v>
      </c>
      <c r="B33" s="3" t="s">
        <v>46</v>
      </c>
      <c r="C33" s="20">
        <f>F33</f>
        <v>40</v>
      </c>
      <c r="D33" s="20">
        <f>F33</f>
        <v>40</v>
      </c>
      <c r="E33" s="3"/>
      <c r="F33" s="20">
        <v>40</v>
      </c>
      <c r="G33" s="3"/>
      <c r="H33" s="3"/>
      <c r="I33" s="3"/>
      <c r="J33" s="3"/>
      <c r="K33" s="32" t="s">
        <v>29</v>
      </c>
    </row>
    <row r="34" spans="1:11" ht="11.25" customHeight="1">
      <c r="A34" s="3" t="s">
        <v>45</v>
      </c>
      <c r="B34" s="3" t="s">
        <v>47</v>
      </c>
      <c r="C34" s="20">
        <v>30</v>
      </c>
      <c r="D34" s="20">
        <v>30</v>
      </c>
      <c r="E34" s="3"/>
      <c r="F34" s="20">
        <v>30</v>
      </c>
      <c r="G34" s="3"/>
      <c r="H34" s="3"/>
      <c r="I34" s="3"/>
      <c r="J34" s="3"/>
      <c r="K34" s="32" t="s">
        <v>29</v>
      </c>
    </row>
    <row r="35" spans="1:12" ht="14.25" customHeight="1">
      <c r="A35" s="27"/>
      <c r="B35" s="28" t="s">
        <v>48</v>
      </c>
      <c r="C35" s="29">
        <f>C36</f>
        <v>137</v>
      </c>
      <c r="D35" s="29">
        <f>D36</f>
        <v>137</v>
      </c>
      <c r="E35" s="29">
        <f>E36</f>
        <v>0</v>
      </c>
      <c r="F35" s="29">
        <f>F36</f>
        <v>137</v>
      </c>
      <c r="G35" s="27"/>
      <c r="H35" s="27"/>
      <c r="I35" s="27"/>
      <c r="J35" s="27"/>
      <c r="K35" s="27"/>
      <c r="L35" s="30"/>
    </row>
    <row r="36" spans="1:11" ht="12.75" customHeight="1">
      <c r="A36" s="7" t="s">
        <v>21</v>
      </c>
      <c r="B36" s="7" t="s">
        <v>22</v>
      </c>
      <c r="C36" s="8">
        <f>C37+C38++C39+C40</f>
        <v>137</v>
      </c>
      <c r="D36" s="8">
        <f>D37+D38++D39+D40</f>
        <v>137</v>
      </c>
      <c r="E36" s="8">
        <f>E37+E38++E39+E40</f>
        <v>0</v>
      </c>
      <c r="F36" s="8">
        <f>F37+F38++F39+F40</f>
        <v>137</v>
      </c>
      <c r="G36" s="17"/>
      <c r="H36" s="17"/>
      <c r="I36" s="17"/>
      <c r="J36" s="17"/>
      <c r="K36" s="17"/>
    </row>
    <row r="37" spans="1:11" ht="11.25" customHeight="1">
      <c r="A37" s="3" t="s">
        <v>49</v>
      </c>
      <c r="B37" s="3" t="s">
        <v>50</v>
      </c>
      <c r="C37" s="20">
        <v>40</v>
      </c>
      <c r="D37" s="20">
        <v>40</v>
      </c>
      <c r="E37" s="3"/>
      <c r="F37" s="20">
        <v>40</v>
      </c>
      <c r="G37" s="3"/>
      <c r="H37" s="3"/>
      <c r="I37" s="3"/>
      <c r="J37" s="3"/>
      <c r="K37" s="32" t="s">
        <v>29</v>
      </c>
    </row>
    <row r="38" spans="1:11" ht="11.25" customHeight="1">
      <c r="A38" s="3" t="s">
        <v>49</v>
      </c>
      <c r="B38" s="3" t="s">
        <v>51</v>
      </c>
      <c r="C38" s="20">
        <v>45</v>
      </c>
      <c r="D38" s="20">
        <v>45</v>
      </c>
      <c r="E38" s="3"/>
      <c r="F38" s="20">
        <v>45</v>
      </c>
      <c r="G38" s="3"/>
      <c r="H38" s="3"/>
      <c r="I38" s="3"/>
      <c r="J38" s="3"/>
      <c r="K38" s="32" t="s">
        <v>29</v>
      </c>
    </row>
    <row r="39" spans="1:11" ht="11.25" customHeight="1">
      <c r="A39" s="3" t="s">
        <v>49</v>
      </c>
      <c r="B39" s="3" t="s">
        <v>52</v>
      </c>
      <c r="C39" s="20">
        <v>21</v>
      </c>
      <c r="D39" s="20">
        <v>21</v>
      </c>
      <c r="E39" s="3"/>
      <c r="F39" s="20">
        <v>21</v>
      </c>
      <c r="G39" s="3"/>
      <c r="H39" s="3"/>
      <c r="I39" s="3"/>
      <c r="J39" s="3"/>
      <c r="K39" s="38">
        <v>25963</v>
      </c>
    </row>
    <row r="40" spans="1:11" ht="11.25" customHeight="1">
      <c r="A40" s="3" t="s">
        <v>49</v>
      </c>
      <c r="B40" s="3" t="s">
        <v>53</v>
      </c>
      <c r="C40" s="20">
        <v>31</v>
      </c>
      <c r="D40" s="20">
        <v>31</v>
      </c>
      <c r="E40" s="3"/>
      <c r="F40" s="20">
        <v>31</v>
      </c>
      <c r="G40" s="3"/>
      <c r="H40" s="3"/>
      <c r="I40" s="3"/>
      <c r="J40" s="3"/>
      <c r="K40" s="32" t="s">
        <v>29</v>
      </c>
    </row>
    <row r="41" spans="1:11" ht="12.75">
      <c r="A41" s="9" t="s">
        <v>23</v>
      </c>
      <c r="B41" s="9" t="s">
        <v>24</v>
      </c>
      <c r="C41" s="10">
        <f>C42</f>
        <v>6.7</v>
      </c>
      <c r="D41" s="10">
        <f>D42</f>
        <v>6.7</v>
      </c>
      <c r="E41" s="10">
        <f>E42</f>
        <v>0</v>
      </c>
      <c r="F41" s="10">
        <f>F42</f>
        <v>6.7</v>
      </c>
      <c r="G41" s="10">
        <f>G42</f>
        <v>0</v>
      </c>
      <c r="H41" s="10"/>
      <c r="I41" s="10"/>
      <c r="J41" s="10"/>
      <c r="K41" s="10"/>
    </row>
    <row r="42" spans="1:11" ht="11.25" customHeight="1">
      <c r="A42" s="3" t="s">
        <v>54</v>
      </c>
      <c r="B42" s="3" t="s">
        <v>55</v>
      </c>
      <c r="C42" s="20">
        <v>6.7</v>
      </c>
      <c r="D42" s="20">
        <v>6.7</v>
      </c>
      <c r="E42" s="3"/>
      <c r="F42" s="20">
        <v>6.7</v>
      </c>
      <c r="G42" s="3"/>
      <c r="H42" s="3"/>
      <c r="I42" s="3"/>
      <c r="J42" s="3"/>
      <c r="K42" s="38">
        <v>25936</v>
      </c>
    </row>
    <row r="43" spans="1:12" ht="12.75">
      <c r="A43" s="11"/>
      <c r="B43" s="11" t="s">
        <v>56</v>
      </c>
      <c r="C43" s="12">
        <f>C44+C49</f>
        <v>435.7</v>
      </c>
      <c r="D43" s="12">
        <f>D44+D49</f>
        <v>435.7</v>
      </c>
      <c r="E43" s="12">
        <f>E44+E49</f>
        <v>0</v>
      </c>
      <c r="F43" s="12">
        <f>F44+F49</f>
        <v>435.7</v>
      </c>
      <c r="G43" s="11"/>
      <c r="H43" s="11"/>
      <c r="I43" s="11"/>
      <c r="J43" s="11"/>
      <c r="K43" s="13"/>
      <c r="L43" s="39"/>
    </row>
    <row r="44" spans="1:12" ht="12.75">
      <c r="A44" s="7" t="s">
        <v>21</v>
      </c>
      <c r="B44" s="7" t="s">
        <v>22</v>
      </c>
      <c r="C44" s="8">
        <f>C45+C46+C47+C48</f>
        <v>364.5</v>
      </c>
      <c r="D44" s="8">
        <f>D45+D46+D47+D48</f>
        <v>364.5</v>
      </c>
      <c r="E44" s="8">
        <f>E45+E46+E47+E48</f>
        <v>0</v>
      </c>
      <c r="F44" s="8">
        <f>F45+F46+F47+F48</f>
        <v>364.5</v>
      </c>
      <c r="G44" s="7"/>
      <c r="H44" s="7"/>
      <c r="I44" s="7"/>
      <c r="J44" s="7"/>
      <c r="K44" s="17"/>
      <c r="L44" s="39"/>
    </row>
    <row r="45" spans="1:12" s="44" customFormat="1" ht="13.5" customHeight="1">
      <c r="A45" s="40" t="s">
        <v>57</v>
      </c>
      <c r="B45" s="40" t="s">
        <v>58</v>
      </c>
      <c r="C45" s="41">
        <v>60</v>
      </c>
      <c r="D45" s="41">
        <v>60</v>
      </c>
      <c r="E45" s="41"/>
      <c r="F45" s="41">
        <v>60</v>
      </c>
      <c r="G45" s="42"/>
      <c r="H45" s="42"/>
      <c r="I45" s="42"/>
      <c r="J45" s="42"/>
      <c r="K45" s="32" t="s">
        <v>29</v>
      </c>
      <c r="L45" s="43"/>
    </row>
    <row r="46" spans="1:12" s="44" customFormat="1" ht="12.75" customHeight="1">
      <c r="A46" s="40" t="s">
        <v>57</v>
      </c>
      <c r="B46" s="40" t="s">
        <v>59</v>
      </c>
      <c r="C46" s="41">
        <v>150</v>
      </c>
      <c r="D46" s="41">
        <v>150</v>
      </c>
      <c r="E46" s="41"/>
      <c r="F46" s="41">
        <v>150</v>
      </c>
      <c r="G46" s="42"/>
      <c r="H46" s="42"/>
      <c r="I46" s="42"/>
      <c r="J46" s="42"/>
      <c r="K46" s="32" t="s">
        <v>29</v>
      </c>
      <c r="L46" s="43"/>
    </row>
    <row r="47" spans="1:12" s="44" customFormat="1" ht="9.75" customHeight="1">
      <c r="A47" s="40" t="s">
        <v>57</v>
      </c>
      <c r="B47" s="40" t="s">
        <v>60</v>
      </c>
      <c r="C47" s="41">
        <v>150</v>
      </c>
      <c r="D47" s="41">
        <v>150</v>
      </c>
      <c r="E47" s="45"/>
      <c r="F47" s="41">
        <v>150</v>
      </c>
      <c r="G47" s="42"/>
      <c r="H47" s="42"/>
      <c r="I47" s="42"/>
      <c r="J47" s="42"/>
      <c r="K47" s="32" t="s">
        <v>29</v>
      </c>
      <c r="L47" s="43"/>
    </row>
    <row r="48" spans="1:12" s="44" customFormat="1" ht="13.5" customHeight="1">
      <c r="A48" s="40" t="s">
        <v>61</v>
      </c>
      <c r="B48" s="40" t="s">
        <v>62</v>
      </c>
      <c r="C48" s="41">
        <v>4.5</v>
      </c>
      <c r="D48" s="41">
        <v>4.5</v>
      </c>
      <c r="E48" s="45"/>
      <c r="F48" s="41">
        <v>4.5</v>
      </c>
      <c r="G48" s="42"/>
      <c r="H48" s="42"/>
      <c r="I48" s="42"/>
      <c r="J48" s="42"/>
      <c r="K48" s="32" t="s">
        <v>34</v>
      </c>
      <c r="L48" s="43"/>
    </row>
    <row r="49" spans="1:11" ht="12.75">
      <c r="A49" s="9" t="s">
        <v>23</v>
      </c>
      <c r="B49" s="9" t="s">
        <v>24</v>
      </c>
      <c r="C49" s="10">
        <f>SUM(C50+C51+C52)</f>
        <v>71.2</v>
      </c>
      <c r="D49" s="10">
        <f>SUM(D50+D51+D52)</f>
        <v>71.2</v>
      </c>
      <c r="E49" s="10">
        <f>SUM(E50+E51+E52)</f>
        <v>0</v>
      </c>
      <c r="F49" s="10">
        <f>SUM(F50+F51+F52)</f>
        <v>71.2</v>
      </c>
      <c r="G49" s="10"/>
      <c r="H49" s="10"/>
      <c r="I49" s="10"/>
      <c r="J49" s="10"/>
      <c r="K49" s="10"/>
    </row>
    <row r="50" spans="1:12" ht="15" customHeight="1">
      <c r="A50" s="3" t="s">
        <v>63</v>
      </c>
      <c r="B50" s="3" t="s">
        <v>64</v>
      </c>
      <c r="C50" s="20">
        <f>D50</f>
        <v>20</v>
      </c>
      <c r="D50" s="20">
        <f>F50</f>
        <v>20</v>
      </c>
      <c r="E50" s="3"/>
      <c r="F50" s="20">
        <v>20</v>
      </c>
      <c r="G50" s="3"/>
      <c r="H50" s="3"/>
      <c r="I50" s="3"/>
      <c r="J50" s="3"/>
      <c r="K50" s="3" t="s">
        <v>29</v>
      </c>
      <c r="L50" s="39"/>
    </row>
    <row r="51" spans="1:12" ht="15" customHeight="1">
      <c r="A51" s="3" t="s">
        <v>61</v>
      </c>
      <c r="B51" s="3" t="s">
        <v>65</v>
      </c>
      <c r="C51" s="20">
        <v>25.7</v>
      </c>
      <c r="D51" s="20">
        <v>25.7</v>
      </c>
      <c r="E51" s="3"/>
      <c r="F51" s="20">
        <v>25.7</v>
      </c>
      <c r="G51" s="3"/>
      <c r="H51" s="3"/>
      <c r="I51" s="3"/>
      <c r="J51" s="3"/>
      <c r="K51" s="3" t="s">
        <v>34</v>
      </c>
      <c r="L51" s="39"/>
    </row>
    <row r="52" spans="1:12" ht="15" customHeight="1">
      <c r="A52" s="3" t="s">
        <v>66</v>
      </c>
      <c r="B52" s="3" t="s">
        <v>67</v>
      </c>
      <c r="C52" s="20">
        <v>25.5</v>
      </c>
      <c r="D52" s="20">
        <v>25.5</v>
      </c>
      <c r="E52" s="3"/>
      <c r="F52" s="20">
        <v>25.5</v>
      </c>
      <c r="G52" s="3"/>
      <c r="H52" s="3"/>
      <c r="I52" s="3"/>
      <c r="J52" s="3"/>
      <c r="K52" s="3" t="s">
        <v>68</v>
      </c>
      <c r="L52" s="39"/>
    </row>
    <row r="53" spans="1:12" ht="15" customHeight="1">
      <c r="A53" s="13"/>
      <c r="B53" s="11" t="s">
        <v>69</v>
      </c>
      <c r="C53" s="12">
        <f>D54</f>
        <v>15</v>
      </c>
      <c r="D53" s="12">
        <f>D54</f>
        <v>15</v>
      </c>
      <c r="E53" s="12">
        <v>0</v>
      </c>
      <c r="F53" s="12">
        <f>F54</f>
        <v>15</v>
      </c>
      <c r="G53" s="13"/>
      <c r="H53" s="13"/>
      <c r="I53" s="13"/>
      <c r="J53" s="13"/>
      <c r="K53" s="13"/>
      <c r="L53" s="39"/>
    </row>
    <row r="54" spans="1:12" ht="12.75">
      <c r="A54" s="7" t="s">
        <v>21</v>
      </c>
      <c r="B54" s="7" t="s">
        <v>22</v>
      </c>
      <c r="C54" s="8">
        <f>C55</f>
        <v>15</v>
      </c>
      <c r="D54" s="8">
        <f>D55</f>
        <v>15</v>
      </c>
      <c r="E54" s="8"/>
      <c r="F54" s="8">
        <f>F55</f>
        <v>15</v>
      </c>
      <c r="G54" s="8"/>
      <c r="H54" s="8"/>
      <c r="I54" s="8"/>
      <c r="J54" s="7"/>
      <c r="K54" s="17"/>
      <c r="L54" s="39"/>
    </row>
    <row r="55" spans="1:12" ht="13.5" customHeight="1">
      <c r="A55" s="3" t="s">
        <v>70</v>
      </c>
      <c r="B55" s="3" t="s">
        <v>71</v>
      </c>
      <c r="C55" s="20">
        <f>D55</f>
        <v>15</v>
      </c>
      <c r="D55" s="20">
        <f>F55</f>
        <v>15</v>
      </c>
      <c r="E55" s="3"/>
      <c r="F55" s="20">
        <v>15</v>
      </c>
      <c r="G55" s="3"/>
      <c r="H55" s="3"/>
      <c r="I55" s="3"/>
      <c r="J55" s="3"/>
      <c r="K55" s="3" t="s">
        <v>29</v>
      </c>
      <c r="L55" s="39"/>
    </row>
    <row r="56" spans="1:12" ht="12.75">
      <c r="A56" s="11"/>
      <c r="B56" s="11" t="s">
        <v>72</v>
      </c>
      <c r="C56" s="12">
        <f>C57+C65</f>
        <v>435.7</v>
      </c>
      <c r="D56" s="12">
        <f>D57+D65</f>
        <v>435.7</v>
      </c>
      <c r="E56" s="12">
        <f>E57+E65</f>
        <v>0</v>
      </c>
      <c r="F56" s="12">
        <f>F57+F65</f>
        <v>435.7</v>
      </c>
      <c r="G56" s="12"/>
      <c r="H56" s="12"/>
      <c r="I56" s="12"/>
      <c r="J56" s="12">
        <f>J57</f>
        <v>0</v>
      </c>
      <c r="K56" s="13"/>
      <c r="L56" s="39"/>
    </row>
    <row r="57" spans="1:12" ht="12.75">
      <c r="A57" s="7" t="s">
        <v>21</v>
      </c>
      <c r="B57" s="7" t="s">
        <v>22</v>
      </c>
      <c r="C57" s="8">
        <f>SUM(C58:C64)</f>
        <v>420</v>
      </c>
      <c r="D57" s="8">
        <f>SUM(D58:D64)</f>
        <v>420</v>
      </c>
      <c r="E57" s="8">
        <f>SUM(E58:E64)</f>
        <v>0</v>
      </c>
      <c r="F57" s="8">
        <f>SUM(F58:F64)</f>
        <v>420</v>
      </c>
      <c r="G57" s="8"/>
      <c r="H57" s="17"/>
      <c r="I57" s="8"/>
      <c r="J57" s="8"/>
      <c r="K57" s="17"/>
      <c r="L57" s="39"/>
    </row>
    <row r="58" spans="1:12" ht="12.75" customHeight="1">
      <c r="A58" s="18" t="s">
        <v>73</v>
      </c>
      <c r="B58" s="3" t="s">
        <v>74</v>
      </c>
      <c r="C58" s="20">
        <f>D58</f>
        <v>200</v>
      </c>
      <c r="D58" s="20">
        <f>F58</f>
        <v>200</v>
      </c>
      <c r="E58" s="3"/>
      <c r="F58" s="20">
        <v>200</v>
      </c>
      <c r="G58" s="46"/>
      <c r="H58" s="47"/>
      <c r="I58" s="46"/>
      <c r="J58" s="47"/>
      <c r="K58" s="3" t="s">
        <v>29</v>
      </c>
      <c r="L58" s="39"/>
    </row>
    <row r="59" spans="1:12" ht="12.75" customHeight="1">
      <c r="A59" s="18" t="s">
        <v>73</v>
      </c>
      <c r="B59" s="18" t="s">
        <v>75</v>
      </c>
      <c r="C59" s="20">
        <f>F59</f>
        <v>10</v>
      </c>
      <c r="D59" s="20">
        <f>F59</f>
        <v>10</v>
      </c>
      <c r="E59" s="3"/>
      <c r="F59" s="20">
        <v>10</v>
      </c>
      <c r="G59" s="46"/>
      <c r="H59" s="47"/>
      <c r="I59" s="46"/>
      <c r="J59" s="47"/>
      <c r="K59" s="3" t="s">
        <v>29</v>
      </c>
      <c r="L59" s="39"/>
    </row>
    <row r="60" spans="1:12" ht="13.5" customHeight="1">
      <c r="A60" s="18" t="s">
        <v>73</v>
      </c>
      <c r="B60" s="3" t="s">
        <v>76</v>
      </c>
      <c r="C60" s="20">
        <f>D60</f>
        <v>80</v>
      </c>
      <c r="D60" s="20">
        <f>F60</f>
        <v>80</v>
      </c>
      <c r="E60" s="3"/>
      <c r="F60" s="20">
        <v>80</v>
      </c>
      <c r="G60" s="20"/>
      <c r="H60" s="3"/>
      <c r="I60" s="20"/>
      <c r="J60" s="3"/>
      <c r="K60" s="3" t="s">
        <v>29</v>
      </c>
      <c r="L60" s="39"/>
    </row>
    <row r="61" spans="1:12" ht="13.5" customHeight="1">
      <c r="A61" s="18" t="s">
        <v>73</v>
      </c>
      <c r="B61" s="18" t="s">
        <v>77</v>
      </c>
      <c r="C61" s="48">
        <f>D61</f>
        <v>10</v>
      </c>
      <c r="D61" s="48">
        <f>F61</f>
        <v>10</v>
      </c>
      <c r="E61" s="49"/>
      <c r="F61" s="48">
        <v>10</v>
      </c>
      <c r="G61" s="49"/>
      <c r="H61" s="49"/>
      <c r="I61" s="49"/>
      <c r="J61" s="49"/>
      <c r="K61" s="3" t="s">
        <v>29</v>
      </c>
      <c r="L61" s="39"/>
    </row>
    <row r="62" spans="1:12" ht="12.75" customHeight="1">
      <c r="A62" s="18" t="s">
        <v>73</v>
      </c>
      <c r="B62" s="49" t="s">
        <v>78</v>
      </c>
      <c r="C62" s="48">
        <f>D62</f>
        <v>50</v>
      </c>
      <c r="D62" s="48">
        <f>F62</f>
        <v>50</v>
      </c>
      <c r="E62" s="50"/>
      <c r="F62" s="48">
        <v>50</v>
      </c>
      <c r="G62" s="50"/>
      <c r="H62" s="50"/>
      <c r="I62" s="50"/>
      <c r="J62" s="50"/>
      <c r="K62" s="3" t="s">
        <v>29</v>
      </c>
      <c r="L62" s="39"/>
    </row>
    <row r="63" spans="1:12" ht="15" customHeight="1">
      <c r="A63" s="18" t="s">
        <v>79</v>
      </c>
      <c r="B63" s="51" t="s">
        <v>80</v>
      </c>
      <c r="C63" s="48">
        <f>D63</f>
        <v>40</v>
      </c>
      <c r="D63" s="19">
        <f>F63</f>
        <v>40</v>
      </c>
      <c r="E63" s="50"/>
      <c r="F63" s="19">
        <v>40</v>
      </c>
      <c r="G63" s="50"/>
      <c r="H63" s="50"/>
      <c r="I63" s="50"/>
      <c r="J63" s="50"/>
      <c r="K63" s="3" t="s">
        <v>29</v>
      </c>
      <c r="L63" s="39"/>
    </row>
    <row r="64" spans="1:12" ht="13.5" customHeight="1">
      <c r="A64" s="18" t="s">
        <v>79</v>
      </c>
      <c r="B64" s="18" t="s">
        <v>81</v>
      </c>
      <c r="C64" s="48">
        <f>D64</f>
        <v>30</v>
      </c>
      <c r="D64" s="19">
        <f>F64</f>
        <v>30</v>
      </c>
      <c r="E64" s="50"/>
      <c r="F64" s="19">
        <v>30</v>
      </c>
      <c r="G64" s="50"/>
      <c r="H64" s="50"/>
      <c r="I64" s="50"/>
      <c r="J64" s="50"/>
      <c r="K64" s="3" t="s">
        <v>29</v>
      </c>
      <c r="L64" s="39"/>
    </row>
    <row r="65" spans="1:11" ht="12.75">
      <c r="A65" s="9" t="s">
        <v>23</v>
      </c>
      <c r="B65" s="9" t="s">
        <v>24</v>
      </c>
      <c r="C65" s="10">
        <f>C66+C67</f>
        <v>15.7</v>
      </c>
      <c r="D65" s="10">
        <f>D66+D67</f>
        <v>15.7</v>
      </c>
      <c r="E65" s="10">
        <f>E66+E67</f>
        <v>0</v>
      </c>
      <c r="F65" s="10">
        <f>F66+F67</f>
        <v>15.7</v>
      </c>
      <c r="G65" s="10"/>
      <c r="H65" s="10"/>
      <c r="I65" s="10"/>
      <c r="J65" s="10"/>
      <c r="K65" s="10"/>
    </row>
    <row r="66" spans="1:12" ht="13.5" customHeight="1">
      <c r="A66" s="18" t="s">
        <v>73</v>
      </c>
      <c r="B66" s="18" t="s">
        <v>82</v>
      </c>
      <c r="C66" s="48">
        <v>6.7</v>
      </c>
      <c r="D66" s="19">
        <v>6.7</v>
      </c>
      <c r="E66" s="50"/>
      <c r="F66" s="19">
        <v>6.7</v>
      </c>
      <c r="G66" s="50"/>
      <c r="H66" s="50"/>
      <c r="I66" s="50"/>
      <c r="J66" s="50"/>
      <c r="K66" s="3" t="s">
        <v>29</v>
      </c>
      <c r="L66" s="39"/>
    </row>
    <row r="67" spans="1:12" ht="13.5" customHeight="1">
      <c r="A67" s="18" t="s">
        <v>73</v>
      </c>
      <c r="B67" s="18" t="s">
        <v>83</v>
      </c>
      <c r="C67" s="48">
        <v>9</v>
      </c>
      <c r="D67" s="19">
        <v>9</v>
      </c>
      <c r="E67" s="50"/>
      <c r="F67" s="19">
        <v>9</v>
      </c>
      <c r="G67" s="50"/>
      <c r="H67" s="50"/>
      <c r="I67" s="50"/>
      <c r="J67" s="50"/>
      <c r="K67" s="3" t="s">
        <v>84</v>
      </c>
      <c r="L67" s="39"/>
    </row>
    <row r="68" spans="1:12" ht="12.75">
      <c r="A68" s="11"/>
      <c r="B68" s="11" t="s">
        <v>85</v>
      </c>
      <c r="C68" s="12">
        <f>C69+C72</f>
        <v>2416.49</v>
      </c>
      <c r="D68" s="12">
        <f>D69+D72</f>
        <v>2416.49</v>
      </c>
      <c r="E68" s="12">
        <f>E69+E72</f>
        <v>0</v>
      </c>
      <c r="F68" s="12">
        <f>F69+F72</f>
        <v>2416.49</v>
      </c>
      <c r="G68" s="12"/>
      <c r="H68" s="12"/>
      <c r="I68" s="12">
        <f>I69+I72</f>
        <v>1761</v>
      </c>
      <c r="J68" s="12">
        <f>J69</f>
        <v>0</v>
      </c>
      <c r="K68" s="13"/>
      <c r="L68" s="39"/>
    </row>
    <row r="69" spans="1:11" ht="12.75">
      <c r="A69" s="5" t="s">
        <v>19</v>
      </c>
      <c r="B69" s="5" t="s">
        <v>20</v>
      </c>
      <c r="C69" s="6">
        <f>C70</f>
        <v>10</v>
      </c>
      <c r="D69" s="6">
        <f>D70</f>
        <v>10</v>
      </c>
      <c r="E69" s="6">
        <f>E70</f>
        <v>0</v>
      </c>
      <c r="F69" s="6">
        <f>F70</f>
        <v>10</v>
      </c>
      <c r="G69" s="6">
        <f>G70</f>
        <v>0</v>
      </c>
      <c r="H69" s="6">
        <f>H70</f>
        <v>0</v>
      </c>
      <c r="I69" s="6">
        <f>I71</f>
        <v>1761</v>
      </c>
      <c r="J69" s="6">
        <f>SUM(J70)</f>
        <v>0</v>
      </c>
      <c r="K69" s="5"/>
    </row>
    <row r="70" spans="1:12" ht="13.5" customHeight="1">
      <c r="A70" s="18" t="s">
        <v>86</v>
      </c>
      <c r="B70" s="18" t="s">
        <v>87</v>
      </c>
      <c r="C70" s="48">
        <v>10</v>
      </c>
      <c r="D70" s="19">
        <v>10</v>
      </c>
      <c r="E70" s="50"/>
      <c r="F70" s="19">
        <v>10</v>
      </c>
      <c r="G70" s="50"/>
      <c r="H70" s="52"/>
      <c r="I70" s="52"/>
      <c r="J70" s="50"/>
      <c r="K70" s="3" t="s">
        <v>29</v>
      </c>
      <c r="L70" s="39"/>
    </row>
    <row r="71" spans="1:12" ht="13.5" customHeight="1">
      <c r="A71" s="18" t="s">
        <v>86</v>
      </c>
      <c r="B71" s="18" t="s">
        <v>87</v>
      </c>
      <c r="C71" s="48"/>
      <c r="D71" s="19"/>
      <c r="E71" s="50"/>
      <c r="F71" s="19"/>
      <c r="G71" s="50"/>
      <c r="H71" s="52"/>
      <c r="I71" s="52">
        <v>1761</v>
      </c>
      <c r="J71" s="50"/>
      <c r="K71" s="53" t="s">
        <v>88</v>
      </c>
      <c r="L71" s="39"/>
    </row>
    <row r="72" spans="1:12" ht="12.75">
      <c r="A72" s="7" t="s">
        <v>21</v>
      </c>
      <c r="B72" s="7" t="s">
        <v>22</v>
      </c>
      <c r="C72" s="8">
        <f>SUM(C73:C75)</f>
        <v>2406.49</v>
      </c>
      <c r="D72" s="8">
        <f>SUM(D73:D75)</f>
        <v>2406.49</v>
      </c>
      <c r="E72" s="8">
        <f>SUM(E73:E75)</f>
        <v>0</v>
      </c>
      <c r="F72" s="8">
        <f>SUM(F73:F75)</f>
        <v>2406.49</v>
      </c>
      <c r="G72" s="8"/>
      <c r="H72" s="17"/>
      <c r="I72" s="8"/>
      <c r="J72" s="8"/>
      <c r="K72" s="17"/>
      <c r="L72" s="39"/>
    </row>
    <row r="73" spans="1:12" ht="13.5" customHeight="1">
      <c r="A73" s="18" t="s">
        <v>86</v>
      </c>
      <c r="B73" s="18" t="s">
        <v>89</v>
      </c>
      <c r="C73" s="48">
        <v>45</v>
      </c>
      <c r="D73" s="19">
        <v>45</v>
      </c>
      <c r="E73" s="50"/>
      <c r="F73" s="19">
        <v>45</v>
      </c>
      <c r="G73" s="50"/>
      <c r="H73" s="50"/>
      <c r="I73" s="50"/>
      <c r="J73" s="50"/>
      <c r="K73" s="3" t="s">
        <v>29</v>
      </c>
      <c r="L73" s="39"/>
    </row>
    <row r="74" spans="1:12" ht="13.5" customHeight="1">
      <c r="A74" s="18" t="s">
        <v>86</v>
      </c>
      <c r="B74" s="18" t="s">
        <v>90</v>
      </c>
      <c r="C74" s="48">
        <v>40</v>
      </c>
      <c r="D74" s="19">
        <v>40</v>
      </c>
      <c r="E74" s="50"/>
      <c r="F74" s="19">
        <v>40</v>
      </c>
      <c r="G74" s="50"/>
      <c r="H74" s="50"/>
      <c r="I74" s="50"/>
      <c r="J74" s="50"/>
      <c r="K74" s="3" t="s">
        <v>29</v>
      </c>
      <c r="L74" s="39"/>
    </row>
    <row r="75" spans="1:12" ht="13.5" customHeight="1">
      <c r="A75" s="18" t="s">
        <v>91</v>
      </c>
      <c r="B75" s="18" t="s">
        <v>92</v>
      </c>
      <c r="C75" s="19">
        <v>2321.49</v>
      </c>
      <c r="D75" s="19">
        <v>2321.49</v>
      </c>
      <c r="E75" s="19">
        <v>0</v>
      </c>
      <c r="F75" s="19">
        <v>2321.49</v>
      </c>
      <c r="G75" s="50"/>
      <c r="H75" s="50"/>
      <c r="I75" s="50"/>
      <c r="J75" s="50"/>
      <c r="K75" s="3" t="s">
        <v>29</v>
      </c>
      <c r="L75" s="39"/>
    </row>
    <row r="76" spans="1:12" ht="12.75">
      <c r="A76" s="11"/>
      <c r="B76" s="11" t="s">
        <v>93</v>
      </c>
      <c r="C76" s="12">
        <f>C77</f>
        <v>60</v>
      </c>
      <c r="D76" s="12">
        <f>D77</f>
        <v>60</v>
      </c>
      <c r="E76" s="12">
        <f>E77</f>
        <v>0</v>
      </c>
      <c r="F76" s="12">
        <f>F77</f>
        <v>60</v>
      </c>
      <c r="G76" s="12"/>
      <c r="H76" s="12"/>
      <c r="I76" s="12"/>
      <c r="J76" s="12">
        <f>J77</f>
        <v>0</v>
      </c>
      <c r="K76" s="13"/>
      <c r="L76" s="39"/>
    </row>
    <row r="77" spans="1:12" ht="12.75">
      <c r="A77" s="7" t="s">
        <v>21</v>
      </c>
      <c r="B77" s="7" t="s">
        <v>22</v>
      </c>
      <c r="C77" s="8">
        <f>SUM(C78:C84)</f>
        <v>60</v>
      </c>
      <c r="D77" s="8">
        <f>SUM(D78:D84)</f>
        <v>60</v>
      </c>
      <c r="E77" s="8">
        <f>SUM(E78:E84)</f>
        <v>0</v>
      </c>
      <c r="F77" s="8">
        <f>SUM(F78:F84)</f>
        <v>60</v>
      </c>
      <c r="G77" s="8"/>
      <c r="H77" s="17"/>
      <c r="I77" s="8"/>
      <c r="J77" s="8"/>
      <c r="K77" s="17"/>
      <c r="L77" s="39"/>
    </row>
    <row r="78" spans="1:12" ht="13.5" customHeight="1">
      <c r="A78" s="18" t="s">
        <v>94</v>
      </c>
      <c r="B78" s="18" t="s">
        <v>95</v>
      </c>
      <c r="C78" s="48">
        <v>60</v>
      </c>
      <c r="D78" s="19">
        <v>60</v>
      </c>
      <c r="E78" s="50"/>
      <c r="F78" s="19">
        <v>60</v>
      </c>
      <c r="G78" s="50"/>
      <c r="H78" s="50"/>
      <c r="I78" s="50"/>
      <c r="J78" s="50"/>
      <c r="K78" s="3" t="s">
        <v>29</v>
      </c>
      <c r="L78" s="39"/>
    </row>
    <row r="79" spans="1:12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12.75">
      <c r="A80" s="39"/>
      <c r="B80" s="39" t="s">
        <v>96</v>
      </c>
      <c r="C80" s="39" t="s">
        <v>97</v>
      </c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</sheetData>
  <sheetProtection selectLockedCells="1" selectUnlockedCells="1"/>
  <mergeCells count="8">
    <mergeCell ref="A3:K3"/>
    <mergeCell ref="A5:A7"/>
    <mergeCell ref="B5:B7"/>
    <mergeCell ref="C5:C7"/>
    <mergeCell ref="D5:D7"/>
    <mergeCell ref="E5:E7"/>
    <mergeCell ref="F5:F7"/>
    <mergeCell ref="K5:K7"/>
  </mergeCells>
  <printOptions/>
  <pageMargins left="0.7479166666666667" right="0.19652777777777777" top="1.18125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Primaria Siria</cp:lastModifiedBy>
  <cp:lastPrinted>2017-08-25T07:33:56Z</cp:lastPrinted>
  <dcterms:created xsi:type="dcterms:W3CDTF">1996-10-14T23:33:28Z</dcterms:created>
  <dcterms:modified xsi:type="dcterms:W3CDTF">2017-11-24T08:46:54Z</dcterms:modified>
  <cp:category/>
  <cp:version/>
  <cp:contentType/>
  <cp:contentStatus/>
  <cp:revision>8</cp:revision>
</cp:coreProperties>
</file>